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2do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E78" i="3" s="1"/>
  <c r="B44" i="3"/>
  <c r="B59" i="3" s="1"/>
  <c r="C44" i="3"/>
  <c r="C59" i="3" s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<sst xmlns="http://schemas.openxmlformats.org/spreadsheetml/2006/main" count="126" uniqueCount="125">
  <si>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</si>
  <si>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</si>
  <si>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</si>
  <si>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</si>
  <si>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</si>
  <si>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</si>
  <si>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</si>
  <si>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</si>
  <si>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</si>
  <si>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</si>
  <si>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</si>
  <si>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</si>
  <si>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</si>
  <si>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</si>
  <si>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</si>
  <si>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</si>
  <si>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</si>
  <si>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</si>
  <si>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</si>
  <si>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</si>
  <si>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</si>
  <si>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</si>
  <si>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</si>
  <si>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</si>
  <si>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</si>
  <si>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</si>
  <si>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</si>
  <si>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</si>
  <si>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</si>
  <si>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</si>
  <si>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</si>
  <si>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</si>
  <si>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</si>
  <si>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</si>
  <si>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</si>
  <si>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</si>
  <si>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</si>
  <si>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</si>
  <si>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</si>
  <si>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</si>
  <si>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</si>
  <si>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</si>
  <si>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</si>
  <si>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</si>
  <si>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</si>
  <si>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</si>
  <si>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</si>
  <si>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</si>
  <si>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</si>
  <si>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</si>
  <si>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</si>
  <si>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</si>
  <si>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</si>
  <si>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</si>
  <si>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</si>
  <si>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</si>
  <si>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</si>
  <si>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</si>
  <si>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</si>
  <si>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</si>
  <si>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</si>
  <si>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</si>
  <si>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</si>
  <si>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</si>
  <si>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</si>
  <si>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</si>
  <si>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</si>
  <si>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</si>
  <si>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</si>
  <si>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</si>
  <si>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</si>
  <si>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</si>
  <si>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</si>
  <si>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</si>
  <si>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</si>
  <si>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</si>
  <si>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</si>
  <si>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</si>
  <si>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</si>
  <si>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</si>
  <si>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</si>
  <si>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</si>
  <si>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</si>
  <si>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</si>
  <si>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</si>
  <si>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</si>
  <si>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</si>
  <si>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</si>
  <si>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</si>
  <si>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</si>
  <si>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</si>
  <si>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</si>
  <si>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</si>
  <si>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</si>
  <si>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</si>
  <si>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</si>
  <si>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</si>
  <si>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</si>
  <si>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</si>
  <si>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</si>
  <si>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</si>
  <si>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</si>
  <si>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</si>
  <si>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</si>
  <si>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</si>
  <si>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</si>
  <si>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</si>
  <si>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</si>
  <si>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</si>
  <si>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</si>
  <si>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</si>
  <si>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</si>
  <si>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</si>
  <si>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</si>
  <si>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</si>
  <si>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</si>
  <si>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</si>
  <si>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</si>
  <si>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</si>
  <si>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TECNOLOGICA DE SAN MIGUEL ALLENDE
Estado de Situación Financiera Detallado - LDF
al 30 de Junio de 2016 y al 31 de Diciembre de 2015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</si>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</sst>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0" fontId="8" fillId="0" borderId="0"/>
    <xf numFmtId="168" fontId="8" fillId="0" borderId="0"/>
  </cellStyleXfs>
  <cellXfs count="41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3" borderId="0" xfId="2" applyFont="1" applyFill="1" applyBorder="1"/>
    <xf numFmtId="0" fontId="8" fillId="3" borderId="0" xfId="2" applyFont="1" applyFill="1" applyBorder="1" applyAlignment="1">
      <alignment vertical="top"/>
    </xf>
    <xf numFmtId="0" fontId="8" fillId="3" borderId="0" xfId="2" applyFont="1" applyFill="1" applyBorder="1"/>
    <xf numFmtId="167" fontId="8" fillId="3" borderId="0" xfId="3" applyFont="1" applyFill="1" applyBorder="1"/>
    <xf numFmtId="0" fontId="8" fillId="3" borderId="0" xfId="2" applyFont="1" applyFill="1" applyBorder="1" applyAlignment="1">
      <alignment vertical="center"/>
    </xf>
    <xf numFmtId="0" fontId="7" fillId="3" borderId="10" xfId="2" applyFont="1" applyFill="1" applyBorder="1" applyAlignment="1" applyProtection="1">
      <protection locked="0"/>
    </xf>
    <xf numFmtId="0" fontId="7" fillId="3" borderId="0" xfId="2" applyFont="1" applyFill="1" applyBorder="1" applyAlignment="1" applyProtection="1">
      <protection locked="0"/>
    </xf>
    <xf numFmtId="0" fontId="7" fillId="3" borderId="0" xfId="2" applyFont="1" applyFill="1" applyBorder="1" applyAlignment="1"/>
    <xf numFmtId="0" fontId="8" fillId="3" borderId="0" xfId="2" applyFont="1" applyFill="1" applyBorder="1" applyAlignment="1">
      <alignment vertical="top" wrapText="1"/>
    </xf>
    <xf numFmtId="0" fontId="8" fillId="3" borderId="0" xfId="2" applyFont="1" applyFill="1" applyBorder="1" applyAlignment="1" applyProtection="1">
      <alignment horizontal="center" vertical="top" wrapText="1"/>
      <protection locked="0"/>
    </xf>
    <xf numFmtId="0" fontId="7" fillId="0" borderId="0" xfId="2" applyFont="1" applyAlignment="1">
      <alignment horizontal="center"/>
    </xf>
    <xf numFmtId="0" fontId="9" fillId="3" borderId="0" xfId="2" applyFont="1" applyFill="1" applyBorder="1" applyAlignment="1">
      <alignment horizontal="left" vertical="top" wrapText="1"/>
    </xf>
    <xf numFmtId="0" fontId="8" fillId="3" borderId="10" xfId="2" applyFont="1" applyFill="1" applyBorder="1" applyAlignment="1" applyProtection="1">
      <alignment horizontal="center" vertical="top"/>
      <protection locked="0"/>
    </xf>
    <xf numFmtId="0" fontId="7" fillId="3" borderId="2" xfId="2" applyFont="1" applyFill="1" applyBorder="1" applyAlignment="1" applyProtection="1">
      <alignment horizontal="center"/>
      <protection locked="0"/>
    </xf>
    <xf numFmtId="0" fontId="7" fillId="0" borderId="2" xfId="2" applyFont="1" applyBorder="1" applyAlignment="1">
      <alignment horizontal="center"/>
    </xf>
    <xf numFmtId="0" fontId="7" fillId="0" borderId="0" xfId="2" applyFont="1" applyBorder="1" applyAlignment="1">
      <alignment horizontal="center"/>
    </xf>
  </cellXfs>
  <cellStyles count="6">
    <cellStyle name="=C:\WINNT\SYSTEM32\COMMAND.COM" xfId="5"/>
    <cellStyle name="Millares 2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tabSelected="1" view="pageBreakPreview" topLeftCell="A69" zoomScale="60" zoomScaleNormal="120" workbookViewId="0">
      <selection activeCell="A80" sqref="A80:G84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2016</v>
      </c>
      <c r="C2" s="2">
        <v>2015</v>
      </c>
      <c r="D2" s="1" t="s">
        <v>0</v>
      </c>
      <c r="E2" s="2">
        <v>2016</v>
      </c>
      <c r="F2" s="2">
        <v>2015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2828891.8000000003</v>
      </c>
      <c r="C6" s="9">
        <f>SUM(C7:C13)</f>
        <v>-10097384.629999999</v>
      </c>
      <c r="D6" s="5" t="s">
        <v>6</v>
      </c>
      <c r="E6" s="9">
        <f>SUM(E7:E15)</f>
        <v>577218.57999999984</v>
      </c>
      <c r="F6" s="9">
        <f>SUM(F7:F15)</f>
        <v>9796908.1199999992</v>
      </c>
    </row>
    <row r="7" spans="1:6" x14ac:dyDescent="0.2">
      <c r="A7" s="10" t="s">
        <v>7</v>
      </c>
      <c r="B7" s="9">
        <v>18935.66</v>
      </c>
      <c r="C7" s="9">
        <v>18935.66</v>
      </c>
      <c r="D7" s="11" t="s">
        <v>8</v>
      </c>
      <c r="E7" s="9">
        <v>2330744.63</v>
      </c>
      <c r="F7" s="9">
        <v>1411033.36</v>
      </c>
    </row>
    <row r="8" spans="1:6" x14ac:dyDescent="0.2">
      <c r="A8" s="10" t="s">
        <v>9</v>
      </c>
      <c r="B8" s="9">
        <v>2809956.14</v>
      </c>
      <c r="C8" s="9">
        <v>-10116320.289999999</v>
      </c>
      <c r="D8" s="11" t="s">
        <v>10</v>
      </c>
      <c r="E8" s="9">
        <v>228172.29</v>
      </c>
      <c r="F8" s="9">
        <v>1399764.41</v>
      </c>
    </row>
    <row r="9" spans="1:6" x14ac:dyDescent="0.2">
      <c r="A9" s="10" t="s">
        <v>11</v>
      </c>
      <c r="B9" s="9"/>
      <c r="C9" s="9"/>
      <c r="D9" s="11" t="s">
        <v>12</v>
      </c>
      <c r="E9" s="9">
        <v>-200874.89</v>
      </c>
      <c r="F9" s="9">
        <v>-200874.89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-24410.67</v>
      </c>
      <c r="F13" s="9">
        <v>876648.85</v>
      </c>
    </row>
    <row r="14" spans="1:6" x14ac:dyDescent="0.2">
      <c r="A14" s="3" t="s">
        <v>21</v>
      </c>
      <c r="B14" s="9">
        <f>SUM(B15:B21)</f>
        <v>46415198.25</v>
      </c>
      <c r="C14" s="9">
        <f>SUM(C15:C21)</f>
        <v>43503658.440000005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45630592.560000002</v>
      </c>
      <c r="C15" s="9">
        <v>43130776.200000003</v>
      </c>
      <c r="D15" s="11" t="s">
        <v>24</v>
      </c>
      <c r="E15" s="9">
        <v>-1756412.78</v>
      </c>
      <c r="F15" s="9">
        <v>6310336.3899999997</v>
      </c>
    </row>
    <row r="16" spans="1:6" x14ac:dyDescent="0.2">
      <c r="A16" s="10" t="s">
        <v>25</v>
      </c>
      <c r="B16" s="9">
        <v>33845.75</v>
      </c>
      <c r="C16" s="9">
        <v>38465.75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745859.94</v>
      </c>
      <c r="C17" s="9">
        <v>334416.49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4900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400968.03</v>
      </c>
      <c r="C22" s="9">
        <f>SUM(C23:C27)</f>
        <v>184807.3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400968.03</v>
      </c>
      <c r="C23" s="9">
        <v>184807.3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-207708.03999999998</v>
      </c>
      <c r="F39" s="9">
        <f>SUM(F40:F42)</f>
        <v>-258807.04000000001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5228.4799999999996</v>
      </c>
      <c r="F40" s="9">
        <v>5228.4799999999996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-212936.52</v>
      </c>
      <c r="F42" s="9">
        <v>-264035.52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49645058.079999998</v>
      </c>
      <c r="C44" s="7">
        <f>C6+C14+C22+C28+C34+C35+C38</f>
        <v>33591081.110000007</v>
      </c>
      <c r="D44" s="8" t="s">
        <v>80</v>
      </c>
      <c r="E44" s="7">
        <f>E6+E16+E20+E23+E24+E28+E35+E39</f>
        <v>369510.53999999986</v>
      </c>
      <c r="F44" s="7">
        <f>F6+F16+F20+F23+F24+F28+F35+F39</f>
        <v>9538101.0800000001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62633019.25</v>
      </c>
      <c r="C49" s="9">
        <v>62633019.25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12570432.76</v>
      </c>
      <c r="C50" s="9">
        <v>11288209.380000001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-1970911.89</v>
      </c>
      <c r="C52" s="9">
        <v>-1970911.89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369510.53999999986</v>
      </c>
      <c r="F56" s="7">
        <f>F54+F44</f>
        <v>9538101.0800000001</v>
      </c>
    </row>
    <row r="57" spans="1:6" x14ac:dyDescent="0.2">
      <c r="A57" s="12" t="s">
        <v>100</v>
      </c>
      <c r="B57" s="7">
        <f>SUM(B47:B55)</f>
        <v>73232540.120000005</v>
      </c>
      <c r="C57" s="7">
        <f>SUM(C47:C55)</f>
        <v>71950316.739999995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122877598.2</v>
      </c>
      <c r="C59" s="7">
        <f>C44+C57</f>
        <v>105541397.84999999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89806950.049999997</v>
      </c>
      <c r="F60" s="9">
        <f>SUM(F61:F63)</f>
        <v>83031304.049999997</v>
      </c>
    </row>
    <row r="61" spans="1:6" x14ac:dyDescent="0.2">
      <c r="A61" s="13"/>
      <c r="B61" s="9"/>
      <c r="C61" s="9"/>
      <c r="D61" s="5" t="s">
        <v>104</v>
      </c>
      <c r="E61" s="9">
        <v>89806950.049999997</v>
      </c>
      <c r="F61" s="9">
        <v>83031304.049999997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32701137.609999999</v>
      </c>
      <c r="F65" s="9">
        <f>SUM(F66:F70)</f>
        <v>12971992.720000001</v>
      </c>
    </row>
    <row r="66" spans="1:7" x14ac:dyDescent="0.2">
      <c r="A66" s="13"/>
      <c r="B66" s="9"/>
      <c r="C66" s="9"/>
      <c r="D66" s="5" t="s">
        <v>108</v>
      </c>
      <c r="E66" s="9">
        <v>18145233.550000001</v>
      </c>
      <c r="F66" s="9">
        <v>4348269.08</v>
      </c>
    </row>
    <row r="67" spans="1:7" x14ac:dyDescent="0.2">
      <c r="A67" s="13"/>
      <c r="B67" s="9"/>
      <c r="C67" s="9"/>
      <c r="D67" s="5" t="s">
        <v>109</v>
      </c>
      <c r="E67" s="9">
        <v>14555904.060000001</v>
      </c>
      <c r="F67" s="9">
        <v>8623723.6400000006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122508087.66</v>
      </c>
      <c r="F76" s="7">
        <f>F60+F65+F72</f>
        <v>96003296.769999996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122877598.2</v>
      </c>
      <c r="F78" s="7">
        <f>F56+F76</f>
        <v>105541397.84999999</v>
      </c>
    </row>
    <row r="79" spans="1:7" x14ac:dyDescent="0.2">
      <c r="A79" s="15"/>
      <c r="B79" s="16"/>
      <c r="C79" s="16"/>
      <c r="D79" s="17"/>
      <c r="E79" s="16"/>
      <c r="F79" s="16"/>
    </row>
    <row r="80" spans="1:7" x14ac:dyDescent="0.2">
      <c r="A80" s="36" t="s">
        <v>120</v>
      </c>
      <c r="B80" s="36"/>
      <c r="C80" s="36"/>
      <c r="D80" s="36"/>
      <c r="E80" s="36"/>
      <c r="F80" s="36"/>
      <c r="G80" s="36"/>
    </row>
    <row r="81" spans="1:7" ht="12.75" x14ac:dyDescent="0.2">
      <c r="A81" s="26"/>
      <c r="B81" s="27"/>
      <c r="C81" s="28"/>
      <c r="D81" s="28"/>
      <c r="E81" s="25"/>
      <c r="F81" s="29"/>
      <c r="G81" s="27"/>
    </row>
    <row r="82" spans="1:7" ht="12.75" x14ac:dyDescent="0.2">
      <c r="A82" s="37"/>
      <c r="B82" s="37"/>
      <c r="C82" s="28"/>
      <c r="D82" s="30"/>
      <c r="E82" s="30"/>
      <c r="F82" s="31"/>
      <c r="G82" s="31"/>
    </row>
    <row r="83" spans="1:7" ht="12.75" x14ac:dyDescent="0.2">
      <c r="A83" s="38" t="s">
        <v>121</v>
      </c>
      <c r="B83" s="38"/>
      <c r="C83" s="32"/>
      <c r="D83" s="39" t="s">
        <v>122</v>
      </c>
      <c r="E83" s="39"/>
      <c r="F83" s="40"/>
      <c r="G83" s="40"/>
    </row>
    <row r="84" spans="1:7" ht="12.75" x14ac:dyDescent="0.2">
      <c r="A84" s="34" t="s">
        <v>123</v>
      </c>
      <c r="B84" s="34"/>
      <c r="C84" s="33"/>
      <c r="D84" s="35" t="s">
        <v>124</v>
      </c>
      <c r="E84" s="35"/>
      <c r="F84" s="35"/>
      <c r="G84" s="35"/>
    </row>
  </sheetData>
  <mergeCells count="9">
    <mergeCell ref="A1:F1"/>
    <mergeCell ref="A84:B84"/>
    <mergeCell ref="D84:E84"/>
    <mergeCell ref="F84:G84"/>
    <mergeCell ref="A80:G80"/>
    <mergeCell ref="A82:B82"/>
    <mergeCell ref="A83:B83"/>
    <mergeCell ref="D83:E83"/>
    <mergeCell ref="F83:G83"/>
  </mergeCells>
  <pageMargins left="0.7" right="0.7" top="0.75" bottom="0.75" header="0.3" footer="0.3"/>
  <pageSetup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2017-01-11T17:17:46Z</dcterms:created>
  <dcterms:modified xsi:type="dcterms:W3CDTF">2018-05-16T19:50:21Z</dcterms:modified>
</cp:coreProperties>
</file>